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9290BA4-1243-4E1C-B627-109A3517E56D}" xr6:coauthVersionLast="36" xr6:coauthVersionMax="36" xr10:uidLastSave="{00000000-0000-0000-0000-000000000000}"/>
  <bookViews>
    <workbookView xWindow="0" yWindow="0" windowWidth="11952" windowHeight="7152" xr2:uid="{00000000-000D-0000-FFFF-FFFF00000000}"/>
  </bookViews>
  <sheets>
    <sheet name="Fő összesítő" sheetId="10" r:id="rId1"/>
    <sheet name="Gázszerelés" sheetId="5" r:id="rId2"/>
    <sheet name="Fűtésszerelés" sheetId="11" r:id="rId3"/>
  </sheets>
  <definedNames>
    <definedName name="_xlnm._FilterDatabase" localSheetId="0" hidden="1">'Fő összesítő'!$A$26:$H$32</definedName>
    <definedName name="_xlnm.Print_Area" localSheetId="0">'Fő összesítő'!$A$1:$H$36</definedName>
    <definedName name="_xlnm.Print_Area" localSheetId="2">Fűtésszerelés!$A$1:$H$48</definedName>
    <definedName name="_xlnm.Print_Area" localSheetId="1">Gázszerelés!$A$1:$H$22</definedName>
  </definedNames>
  <calcPr calcId="162913"/>
</workbook>
</file>

<file path=xl/calcChain.xml><?xml version="1.0" encoding="utf-8"?>
<calcChain xmlns="http://schemas.openxmlformats.org/spreadsheetml/2006/main">
  <c r="H47" i="11" l="1"/>
  <c r="G16" i="10" s="1"/>
  <c r="H21" i="5"/>
  <c r="G15" i="10" s="1"/>
  <c r="G46" i="11"/>
  <c r="G20" i="5"/>
  <c r="G19" i="10" l="1"/>
  <c r="G48" i="11"/>
  <c r="F16" i="10"/>
  <c r="H16" i="10" s="1"/>
  <c r="G22" i="5"/>
  <c r="F15" i="10"/>
  <c r="H15" i="10" l="1"/>
  <c r="H19" i="10" s="1"/>
  <c r="F19" i="10"/>
  <c r="F21" i="10" s="1"/>
  <c r="F22" i="10" l="1"/>
  <c r="F24" i="10" s="1"/>
</calcChain>
</file>

<file path=xl/sharedStrings.xml><?xml version="1.0" encoding="utf-8"?>
<sst xmlns="http://schemas.openxmlformats.org/spreadsheetml/2006/main" count="225" uniqueCount="131">
  <si>
    <t>Sorszám</t>
  </si>
  <si>
    <t>Tétel</t>
  </si>
  <si>
    <t>Mennyiség</t>
  </si>
  <si>
    <t>Egység</t>
  </si>
  <si>
    <t>Egységnyi</t>
  </si>
  <si>
    <t>Összesen</t>
  </si>
  <si>
    <t>Anyag</t>
  </si>
  <si>
    <t>Díj</t>
  </si>
  <si>
    <t>Összesen anyag:</t>
  </si>
  <si>
    <t>Összesen díj:</t>
  </si>
  <si>
    <t>2.</t>
  </si>
  <si>
    <t>3.</t>
  </si>
  <si>
    <t>12.</t>
  </si>
  <si>
    <t>14.</t>
  </si>
  <si>
    <t>15.</t>
  </si>
  <si>
    <t>23.</t>
  </si>
  <si>
    <t>16.</t>
  </si>
  <si>
    <t>17.</t>
  </si>
  <si>
    <t>Összesen:</t>
  </si>
  <si>
    <t>Költségvetés összesítő</t>
  </si>
  <si>
    <t>1.0</t>
  </si>
  <si>
    <t>Aláírás</t>
  </si>
  <si>
    <t>4.</t>
  </si>
  <si>
    <t>5.</t>
  </si>
  <si>
    <t>8.</t>
  </si>
  <si>
    <t>9.</t>
  </si>
  <si>
    <t>20.</t>
  </si>
  <si>
    <t>21.</t>
  </si>
  <si>
    <t>22.</t>
  </si>
  <si>
    <t>1.</t>
  </si>
  <si>
    <t>6.</t>
  </si>
  <si>
    <t>7.</t>
  </si>
  <si>
    <t>10.</t>
  </si>
  <si>
    <t>11.</t>
  </si>
  <si>
    <t>13.</t>
  </si>
  <si>
    <t>24.</t>
  </si>
  <si>
    <t>25.</t>
  </si>
  <si>
    <t>26.</t>
  </si>
  <si>
    <t>27.</t>
  </si>
  <si>
    <t>28.</t>
  </si>
  <si>
    <t>29.</t>
  </si>
  <si>
    <t>Összesen nettó szerelés:</t>
  </si>
  <si>
    <t>Fűtésszerelés</t>
  </si>
  <si>
    <t>ÁFA 27%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</si>
  <si>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</si>
  <si>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</si>
  <si>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</si>
  <si>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</si>
  <si>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</si>
  <si>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</si>
  <si>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</si>
  <si>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</si>
  <si>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</si>
  <si>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</si>
  <si>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</si>
  <si>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</si>
  <si>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</si>
  <si>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</si>
  <si>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Békéscsaba</t>
  </si>
  <si>
    <t xml:space="preserve">
</t>
  </si>
  <si>
    <r>
      <t xml:space="preserve">  
                                                                      </t>
    </r>
    <r>
      <rPr>
        <b/>
        <sz val="8"/>
        <rFont val="Times New Roman"/>
        <family val="1"/>
        <charset val="238"/>
      </rPr>
      <t xml:space="preserve">Kelet Magyarországi szervizközpont </t>
    </r>
    <r>
      <rPr>
        <b/>
        <sz val="14"/>
        <rFont val="Times New Roman"/>
        <family val="1"/>
      </rPr>
      <t xml:space="preserve"> 
 </t>
    </r>
    <r>
      <rPr>
        <b/>
        <sz val="14"/>
        <rFont val="Viner Hand ITC"/>
        <family val="4"/>
      </rPr>
      <t/>
    </r>
  </si>
  <si>
    <t xml:space="preserve"> </t>
  </si>
  <si>
    <t>Jeszenszki Gázszerelő Kft. 5600 Békéscsaba, Trefort u. 21-23.                                                                                          Tel./Fax: 06-66/ 451-011 email:jeszatibi@vipmail.hu</t>
  </si>
  <si>
    <t>Polgármesteri Hivatal                                                                                                                                                      5538 Biharugra, Erzsébet utca 25.</t>
  </si>
  <si>
    <t>Gázszerelés</t>
  </si>
  <si>
    <t>1.1</t>
  </si>
  <si>
    <t>db</t>
  </si>
  <si>
    <t>Ötvözött alumínium kéményelemek,zárt égésterű kazánok égéstermék elvezetésére,tokos, gumigyűrűs kötésekkel, meglévő vagy újépítésű téglakéményekbe szerelve,(szerelőkőműves munkák külön tételben történőköltségelésével),TRICOX forgalmazású,ellenőrző egyenes idom, PPs/aluátm. 80/125 mm PAEE60C</t>
  </si>
  <si>
    <t>Ötvözött alumínium kéményelemek,zárt égésterű kazánok égéstermék elvezetésére,tokos, gumigyűrűs kötésekkel, meglévő vagy újépítésű téglakéményekbe szerelve,(szerelőkőműves munkák külön tételben történőköltségelésével),TRICOX forgalmazású,könyökidom, 45°-os, PPs/aluátm. 80/125mm (2 db) PAKÖ602</t>
  </si>
  <si>
    <t>Ötvözött alumínium kéményelemek,zárt égésterű kazánok égéstermék elvezetésére,tokos, gumigyűrűs kötésekkel, meglévő vagy újépítésű téglakéményekbe szerelve,(szerelőkőműves munkák külön tételben történőköltségelésével),TRICOX forgalmazású,egyenes csőelem, átm. 80/125 mm, PPs/alu500 mm hosszú PACS606C</t>
  </si>
  <si>
    <t>Ötvözött alumínium kéményelemek,zárt égésterű kazánok égéstermék elvezetésére,tokos, gumigyűrűs kötésekkel, meglévő vagy újépítésű téglakéményekbe szerelve,(szerelőkőműves munkák külön tételben történőköltségelésével),TRICOX forgalmazású,egyenes csőelem, átm. 80/125 mm, PPs/alu1000 mm hosszú PACS607C</t>
  </si>
  <si>
    <t>Ötvözött alumínium kéményelemek,zárt égésterű kazánok égéstermék elvezetésére,tokos, gumigyűrűs kötésekkel, meglévő vagy újépítésű téglakéményekbe szerelve,(szerelőkőműves munkák külön tételben történőköltségelésével),TRICOX forgalmazású,tetőátvezető idom, fekete, PPs/aluátm. 80/125 mm PATÁ60</t>
  </si>
  <si>
    <t>Ötvözött alumínium kéményelemek,zárt égésterű kazánok égéstermék elvezetésére,tokos, gumigyűrűs kötésekkel, meglévő vagy újépítésű téglakéményekbe szerelve,(szerelőkőműves munkák külön tételben történőköltségelésével),TRICOX forgalmazású,tetőátvezető borítás ferdetetőhözátm. 125 mm FT30</t>
  </si>
  <si>
    <t>Golyóscsap, teljes átömlésű,sárgarézből, nikkelezett kivitelben, felszerelve,EFFEBI-Venus típusú, gázra - PN 10, 60°C-ig1022 fogantyúval, egyenes kivitelben, külső-belső menetes3/4"</t>
  </si>
  <si>
    <t>Varratnélküli normál falú fekete acélcsőből készült gázvezeték,hegesztett kötésekkel, szakaszos tömörségi próbával.Anyagminőség: MSZ EN 10255: 2005 St. 37,0(MSZ 120-2: 1982 A 37),szabadon szerelve,gázcsőbilinccsel3/4"</t>
  </si>
  <si>
    <t>m</t>
  </si>
  <si>
    <t>Varratnélküli normál falú fekete acélcsőből készült gázvezeték,hegesztett kötésekkel, szakaszos tömörségi próbával.Anyagminőség: MSZ EN 10255: 2005 St. 37,0(MSZ 120-2: 1982 A 37),szabadon szerelve,gázcsőbilinccsel1"</t>
  </si>
  <si>
    <t>Szakvélemények, hatósági engedélyek beszerzésévelkapcsolatos költségek,kéményseprő szakvélemény</t>
  </si>
  <si>
    <t>Fűtésszerelési munkák átadás-átvételi eljárásávalkapcsolatos költségek,átadási eljárás lefolytatása</t>
  </si>
  <si>
    <t>Fűtésszerelési munkák próbái,kazánok, illetve hőközpont beüzemelése45,441- 69,780 W telj. -ig</t>
  </si>
  <si>
    <t>Gázüzemű lakásfűtő berendezés leszerelése</t>
  </si>
  <si>
    <t>Fűtőtest leszerelése,acéllemez lapradiátor2 soros1600 mm hosszúságig</t>
  </si>
  <si>
    <t>Kompakt acéllemez lapradiátor,négycsonkos kivitelben, a szerelési helyre széthordva,szerelési egységcsomaggal, fehér színben (RAL 9016szerint), felszerelve és bekötve,(festés miatti le- és visszaszereléssel),FIX TREND típusú, 22K jelű, szelep nélkül, kétsoros, 2 konvektorlemezes kivitelben,600 mm építési magassággal, (ár kérése a 0 Ft. anyagköltségű tételeknél)600 x 800 mm FIX_1521112260080</t>
  </si>
  <si>
    <t>Kompakt acéllemez lapradiátor,négycsonkos kivitelben, a szerelési helyre széthordva,szerelési egységcsomaggal, fehér színben (RAL 9016szerint), felszerelve és bekötve,(festés miatti le- és visszaszereléssel),FIX TREND típusú, 22K jelű, szelep nélkül, kétsoros, 2 konvektorlemezes kivitelben,600 mm építési magassággal, (ár kérése a 0 Ft. anyagköltségű tételeknél)600 x 1000 mm FIX_1521112260100</t>
  </si>
  <si>
    <t>Termosztatikus érzékelőfej,felszerelése fűtőtestszelepre és előzetes beállítása,DANFOSS RAE típusú, speciális folyadéktöltetű, korlátozható vagy rögzíthető beállítású, fagyvédelemmel, beépített lopás elleni védelemmel,beépített érzékelővel, KLAPP csatlakozásRAE-5054 8-28° 013G5054</t>
  </si>
  <si>
    <t>Hosszvarratos fekete acélcsőből készült fűtési vezeték,csőhajlításokkal, csőhüvelyekkel,hegesztett kötésekkel, szakaszos nyomáspróbával.Anyagminőség: MSZ 120-2: 1982 FE 235B,szabadon szerelve,csőbilincsekkel, felületvédelem nélkül1/2"</t>
  </si>
  <si>
    <t>Hosszvarratos fekete acélcsőből készült fűtési vezeték,csőhajlításokkal, csőhüvelyekkel,hegesztett kötésekkel, szakaszos nyomáspróbával.Anyagminőség: MSZ 120-2: 1982 FE 235B,szabadon szerelve,csőbilincsekkel, felületvédelem nélkül3/4"</t>
  </si>
  <si>
    <t>Hosszvarratos fekete acélcsőből készült fűtési vezeték,csőhajlításokkal, csőhüvelyekkel,hegesztett kötésekkel, szakaszos nyomáspróbával.Anyagminőség: MSZ 120-2: 1982 FE 235B,szabadon szerelve,csőbilincsekkel, felületvédelem nélkül1"</t>
  </si>
  <si>
    <t>Hosszvarratos fekete acélcsőből készült fűtési vezeték,csőhajlításokkal, csőhüvelyekkel,hegesztett kötésekkel, szakaszos nyomáspróbával.Anyagminőség: MSZ 120-2: 1982 FE 235B,szabadon szerelve,csőbilincsekkel, felületvédelem nélkül1 1/2"</t>
  </si>
  <si>
    <t>Hosszvarratos fekete acélcsőből készült fűtési vezeték,csőhajlításokkal, csőhüvelyekkel,hegesztett kötésekkel, szakaszos nyomáspróbával.Anyagminőség: MSZ 120-2: 1982 FE 235B,szabadon szerelve,csőbilincsekkel, felületvédelem nélkül2"</t>
  </si>
  <si>
    <t>Alapmázolás a felület megtisztításával, portalanításával,cső és regisztercső felületén (DN 80-ig), függesztő és tartó szerkezeten, állványzaton,Supralux Koralkyd alapozófestékkelfehér</t>
  </si>
  <si>
    <t>Átvonó fedőmázolás a felület megtisztításával, portalanításával,cső és regisztercső felületén (DN 80-ig), függesztőn és tartóvason, sormosdó állványzaton,Supralux Astralin zománcfestékkelfehér</t>
  </si>
  <si>
    <t>Áttörés 0,10 m2/db méretig,tégla válaszfalban</t>
  </si>
  <si>
    <t>Előregyártott osztó vagy gyűjtő,acélcsőből, mélydomború edényfenékkel,előre beépített támaszokra helyezve, felszerelve.Anyagminőség: MSZ EN 10216-1/P235TR2 (MSZ 29: 1986 A 37),88,9 x 3,2 mm-es acélcsőből1 m hosszban</t>
  </si>
  <si>
    <t>klt</t>
  </si>
  <si>
    <t>Tartópánttágulási tartályok megfogásához,falra felszerelve,REFLEX gyártmányú,8-25 literes tartályokhoz RX 7611000</t>
  </si>
  <si>
    <t>Visszacsapószelep 306 sz., felszerelve1" 306006</t>
  </si>
  <si>
    <t>Légtelenítő szelep sárgarézből,felszerelve,Flexvent típusú,elzárható kivitelben1/2" 27740</t>
  </si>
  <si>
    <t>Golyóscsap, teljes átömlésű,sárgarézből, nikkelezett kivitelben, felszerelve,EFFEBI-Aster típusú, PN 40, 100°C-ig,0801 kézikarral, egyenes kivitelben, belső-belső menetes2"</t>
  </si>
  <si>
    <t>Golyóscsap, teljes átömlésű,sárgarézből, nikkelezett kivitelben, felszerelve,EFFEBI-Aster típusú, PN 40, 100°C-ig,0821 fogantyúval, egyenes kivitelben, belső-belső menetes1"</t>
  </si>
  <si>
    <t>Menetes egyenes hollandi horganyzott kivitelben,csővezetékbe szerelve,U 331 sz. kb.2"</t>
  </si>
  <si>
    <t>Menetes egyenes hollandi horganyzott kivitelben,csővezetékbe szerelve,U 331 sz. kb.1"</t>
  </si>
  <si>
    <t>Fűtésszerelési munkák próbái,fűtési vezetékrendszer nyomáspróbája</t>
  </si>
  <si>
    <t>Koncentrikus függőleges indítóidom,felszerelve,ARISTON készülékekhez átm. 80/125 mm</t>
  </si>
  <si>
    <t xml:space="preserve">Egységes gázmérőhely kialakítása,a Gázművek előírása szerint.a szükséges idomdarabokkal, megerősítésekkel, gázfőcsappal 1" csatlakozáshoz 1"  </t>
  </si>
  <si>
    <t>Flexibilis gázvezetéki cső,gázüzemű berendezési tárgyak bekötéséhez,rozsdamentes acélháló védőbevonattal, sárgarézkrómozott csatlakozó idomokkal, felszerelve, belső menetes - belső menetes csatlakozással, 3/4" - 3/4" 50-100 cm hosszúsággal</t>
  </si>
  <si>
    <t>Szolgáltatói engedélyek beszerzésével kapcsolatos költségek, engedélyes gázterv</t>
  </si>
  <si>
    <t>Fűtési rendszer leürítésea munkálatok megkezdése előtt, majd a munkák befejezése utána rendszer vízzel való feltöltése és légtelenítése, 1 szintes épület</t>
  </si>
  <si>
    <t>Fűtőtestszelep Ms 58 sárgarézből, nikkelezett kivitelben,felszerelve,DANFOSS típusú, egyenes kivitelben 1/2" 013G0014</t>
  </si>
  <si>
    <t xml:space="preserve">Fűtőtestcsavarzat sárgarézből, nikkelezett kivitelben,visszatérővezetékbe felszerelve,DANFOSS RLV típusú, beszabályozási, elzárási, töltési-ürítési funkcióval,egyenes kivitelben 1/2"  </t>
  </si>
  <si>
    <t>Hidraulikus váltó,felszerelve és bekötve, 2"-os, KM, 120/80</t>
  </si>
  <si>
    <t>Szigetelés váltóhoz,felszerelve, 120/80 PUR-hab</t>
  </si>
  <si>
    <t xml:space="preserve">Manométer, felszerelve, alsó csatlakozású átm. 63x1/4" 4 bar </t>
  </si>
  <si>
    <t xml:space="preserve">Hő- és nyomásmérő, felszerelve, hátsó csatlakozású átm. 80 mm 120°  </t>
  </si>
  <si>
    <t xml:space="preserve">Nedvestengelyű, elektronikusan szabályozottkeringtető szivattyú, egyes,fűtési, klímaalkalmazási és hűtési célokra,menetes kivitelben, hollandis kötéskészletekkel,("A energia osztályú"),elektromotorral egybeépítve,csővezetékbe beépítve,WILO Yonos PICO típusú, Yonos PICO 25/1-4  </t>
  </si>
  <si>
    <t>Nedvestengelyű, elektronikusan szabályozottkeringtető szivattyú, egyes,fűtési, klímaalkalmazási és hűtési célokra,menetes kivitelben, hollandis kötéskészletekkel,("A energia osztályú"),elektromotorral egybeépítve,csővezetékbe beépítve,WILO Yonos PICO típusú, Yonos PICO 25/1-8</t>
  </si>
  <si>
    <t xml:space="preserve">Kötőelemek,menetes kivitelű szivattyúhoz,(a munkaidő a szivattyú szerelési díjban térül),GRUNDFOS gyártmányú,csavarzat készlet R 1" </t>
  </si>
  <si>
    <t xml:space="preserve">IszapleválasztóPall gyűrűs működéssel, leeresztőcsappal,fűtő- és hűtőrendszerekhez, max. 120°C-igés 10 bar nyomásig,felszerelve és rendszerbe bekötve, menetes kivitelben 1"  </t>
  </si>
  <si>
    <t>Gumimembrános zárt tágulási tartály,gyári tartozékokkal, felszerelve, 18 literes</t>
  </si>
  <si>
    <t>Gumimembrános zárt tágulási tartály,gyári tartozékokkal, felszerelve, 80 literes</t>
  </si>
  <si>
    <t xml:space="preserve">Gyorscsatlakozó szelepavatatlan elzárás elleni biztosítással,ürítő csonkkal, 10 bar/120°C,felszerelve, 3/4" x 3/4"  </t>
  </si>
  <si>
    <t xml:space="preserve">Biztonsági szelep sárgarézből,felszerelve 3/4" 2,50 bar  </t>
  </si>
  <si>
    <t>Elektromos szerelési munkák</t>
  </si>
  <si>
    <t>Kondenzvíz elvezetés kiépítése</t>
  </si>
  <si>
    <t>Fűtési töltő vezeték építése</t>
  </si>
  <si>
    <t>Fali, kondenzációs fűtő gázkazán,elektronikus gyújtással, biztonságiszerelvényekkel, 2 fűtési kör és szolárrendszer közvetlen vezérlésére, LCDmultifunkcionális monitorral,felszerelve és bekötve,(de az elektromos bekötés nélkül),ARISTON GENUS PREMIUM 45 típusú, 45,0 kW telj.</t>
  </si>
  <si>
    <t>Kompakt acéllemez lapradiátor,négycsonkos kivitelben, a szerelési helyre széthordva,szerelési egységcsomaggal, fehér színben (RAL 9016szerint), felszerelve és bekötve,(festés miatti le- és visszaszereléssel),FIX TREND típusú, 22K jelű, szelep nélkül, kétsoros, 2 konvektorlemezes kivitelben,600 mm építési magassággal, (ár kérése a 0 Ft. anyagköltségű tételeknél)600 x 600 mm FIX_1521112260110</t>
  </si>
  <si>
    <t>Kompakt acéllemez lapradiátor,négycsonkos kivitelben, a szerelési helyre széthordva,szerelési egységcsomaggal, fehér színben (RAL 9016szerint), felszerelve és bekötve,(festés miatti le- és visszaszereléssel),FIX TREND típusú, 22K jelű, szelep nélkül, kétsoros, 2 konvektorlemezes kivitelben,600 mm építési magassággal, (ár kérése a 0 Ft. anyagköltségű tételeknél)600 x 400 mm FIX_1521112260120</t>
  </si>
  <si>
    <t>Kompakt acéllemez lapradiátor,négycsonkos kivitelben, a szerelési helyre széthordva,szerelési egységcsomaggal, fehér színben (RAL 9016szerint), felszerelve és bekötve,(festés miatti le- és visszaszereléssel),FIX TREND típusú, 22K jelű, szelep nélkül, kétsoros, 2 konvektorlemezes kivitelben,600 mm építési magassággal, (ár kérése a 0 Ft. anyagköltségű tételeknél)600 x 1600 mm FIX_1521112260170</t>
  </si>
  <si>
    <t>18.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</si>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</sst>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Ft&quot;;\-#,##0.00\ &quot;Ft&quot;"/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Univers"/>
      <family val="2"/>
    </font>
    <font>
      <sz val="10"/>
      <name val="Arial"/>
      <family val="2"/>
      <charset val="238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indexed="10"/>
      <name val="MS Sans Serif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14"/>
      <name val="Viner Hand ITC"/>
      <family val="4"/>
    </font>
    <font>
      <b/>
      <sz val="14"/>
      <name val="Brush Script MT"/>
      <family val="4"/>
    </font>
    <font>
      <sz val="14"/>
      <color theme="1"/>
      <name val="Brush Script MT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7" fontId="13" fillId="0" borderId="0" xfId="0" applyNumberFormat="1" applyFont="1" applyAlignment="1"/>
    <xf numFmtId="0" fontId="13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/>
    <xf numFmtId="0" fontId="0" fillId="0" borderId="0" xfId="0" applyFill="1" applyBorder="1" applyAlignment="1"/>
    <xf numFmtId="0" fontId="13" fillId="0" borderId="0" xfId="0" applyFont="1" applyBorder="1" applyAlignment="1"/>
    <xf numFmtId="7" fontId="13" fillId="0" borderId="0" xfId="0" applyNumberFormat="1" applyFont="1" applyBorder="1" applyAlignment="1"/>
    <xf numFmtId="0" fontId="0" fillId="0" borderId="0" xfId="0" applyBorder="1"/>
    <xf numFmtId="44" fontId="4" fillId="0" borderId="0" xfId="4" applyFont="1"/>
    <xf numFmtId="0" fontId="5" fillId="0" borderId="2" xfId="1" applyFont="1" applyBorder="1" applyAlignment="1">
      <alignment horizontal="center"/>
    </xf>
    <xf numFmtId="0" fontId="5" fillId="0" borderId="2" xfId="1" applyFont="1" applyBorder="1"/>
    <xf numFmtId="164" fontId="5" fillId="0" borderId="2" xfId="4" applyNumberFormat="1" applyFont="1" applyBorder="1"/>
    <xf numFmtId="0" fontId="5" fillId="0" borderId="0" xfId="1" applyFont="1" applyAlignment="1">
      <alignment horizontal="center"/>
    </xf>
    <xf numFmtId="0" fontId="5" fillId="0" borderId="0" xfId="1" applyFont="1"/>
    <xf numFmtId="164" fontId="5" fillId="0" borderId="0" xfId="4" applyNumberFormat="1" applyFont="1"/>
    <xf numFmtId="164" fontId="5" fillId="0" borderId="0" xfId="1" applyNumberFormat="1" applyFont="1"/>
    <xf numFmtId="164" fontId="5" fillId="0" borderId="3" xfId="4" applyNumberFormat="1" applyFont="1" applyBorder="1"/>
    <xf numFmtId="164" fontId="5" fillId="0" borderId="3" xfId="1" applyNumberFormat="1" applyFont="1" applyBorder="1"/>
    <xf numFmtId="0" fontId="5" fillId="0" borderId="3" xfId="1" applyFont="1" applyBorder="1"/>
    <xf numFmtId="0" fontId="5" fillId="0" borderId="0" xfId="1" applyFont="1" applyAlignment="1"/>
    <xf numFmtId="14" fontId="5" fillId="0" borderId="0" xfId="1" applyNumberFormat="1" applyFont="1" applyAlignment="1"/>
    <xf numFmtId="0" fontId="0" fillId="0" borderId="0" xfId="0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3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4" fontId="4" fillId="0" borderId="0" xfId="4" applyFont="1" applyAlignment="1">
      <alignment wrapText="1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3" fillId="0" borderId="0" xfId="1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6" fillId="0" borderId="0" xfId="1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3" xfId="1" applyFont="1" applyBorder="1" applyAlignment="1">
      <alignment horizontal="center"/>
    </xf>
    <xf numFmtId="0" fontId="5" fillId="0" borderId="0" xfId="1" applyFont="1" applyAlignment="1">
      <alignment horizontal="center"/>
    </xf>
    <xf numFmtId="164" fontId="5" fillId="0" borderId="0" xfId="4" applyNumberFormat="1" applyFont="1" applyAlignment="1">
      <alignment horizontal="center" vertical="center"/>
    </xf>
    <xf numFmtId="164" fontId="5" fillId="0" borderId="4" xfId="4" applyNumberFormat="1" applyFont="1" applyBorder="1" applyAlignment="1">
      <alignment horizontal="center"/>
    </xf>
    <xf numFmtId="164" fontId="5" fillId="0" borderId="3" xfId="4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164" fontId="5" fillId="0" borderId="2" xfId="4" applyNumberFormat="1" applyFont="1" applyBorder="1" applyAlignment="1">
      <alignment horizontal="center"/>
    </xf>
    <xf numFmtId="0" fontId="9" fillId="0" borderId="0" xfId="1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44" fontId="1" fillId="2" borderId="7" xfId="3" applyFont="1" applyFill="1" applyBorder="1" applyAlignment="1">
      <alignment horizontal="center" vertical="center" wrapText="1"/>
    </xf>
    <xf numFmtId="44" fontId="1" fillId="2" borderId="8" xfId="3" applyFont="1" applyFill="1" applyBorder="1" applyAlignment="1">
      <alignment horizontal="center" vertical="center" wrapText="1"/>
    </xf>
  </cellXfs>
  <cellStyles count="5">
    <cellStyle name="Normál" xfId="0" builtinId="0"/>
    <cellStyle name="Normál 2" xfId="1" xr:uid="{00000000-0005-0000-0000-000001000000}"/>
    <cellStyle name="Normál 4" xfId="2" xr:uid="{00000000-0005-0000-0000-000002000000}"/>
    <cellStyle name="Pénznem" xfId="3" builtinId="4"/>
    <cellStyle name="Pénznem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190500</xdr:rowOff>
    </xdr:from>
    <xdr:to>
      <xdr:col>2</xdr:col>
      <xdr:colOff>28575</xdr:colOff>
      <xdr:row>0</xdr:row>
      <xdr:rowOff>495300</xdr:rowOff>
    </xdr:to>
    <xdr:pic>
      <xdr:nvPicPr>
        <xdr:cNvPr id="1025" name="Kép 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90500"/>
          <a:ext cx="10763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topLeftCell="A13" zoomScaleNormal="100" workbookViewId="0">
      <selection activeCell="C34" sqref="C34"/>
    </sheetView>
  </sheetViews>
  <sheetFormatPr defaultColWidth="9.109375" defaultRowHeight="13.2" x14ac:dyDescent="0.25"/>
  <cols>
    <col min="1" max="1" width="9.109375" style="16"/>
    <col min="2" max="2" width="9.109375" style="17"/>
    <col min="3" max="3" width="10.5546875" style="17" customWidth="1"/>
    <col min="4" max="4" width="1.88671875" style="17" customWidth="1"/>
    <col min="5" max="5" width="20" style="17" customWidth="1"/>
    <col min="6" max="6" width="16.33203125" style="18" bestFit="1" customWidth="1"/>
    <col min="7" max="7" width="12.5546875" style="18" bestFit="1" customWidth="1"/>
    <col min="8" max="8" width="11" style="17" bestFit="1" customWidth="1"/>
    <col min="9" max="9" width="16.33203125" style="12" bestFit="1" customWidth="1"/>
    <col min="10" max="10" width="15.33203125" style="12" bestFit="1" customWidth="1"/>
    <col min="11" max="16384" width="9.109375" style="17"/>
  </cols>
  <sheetData>
    <row r="1" spans="1:10" ht="57.75" customHeight="1" x14ac:dyDescent="0.45">
      <c r="A1" s="35" t="s">
        <v>60</v>
      </c>
      <c r="B1" s="35"/>
      <c r="C1" s="35"/>
      <c r="D1" s="37" t="s">
        <v>61</v>
      </c>
      <c r="E1" s="38"/>
      <c r="F1" s="38"/>
      <c r="G1" s="38"/>
      <c r="H1" s="38"/>
      <c r="J1" s="30" t="s">
        <v>59</v>
      </c>
    </row>
    <row r="2" spans="1:10" ht="36.75" customHeight="1" x14ac:dyDescent="0.45">
      <c r="A2" s="36" t="s">
        <v>62</v>
      </c>
      <c r="B2" s="36"/>
      <c r="C2" s="36"/>
      <c r="D2" s="36"/>
      <c r="E2" s="36"/>
      <c r="F2" s="36"/>
      <c r="G2" s="36"/>
      <c r="H2" s="36"/>
    </row>
    <row r="3" spans="1:10" ht="13.8" thickBot="1" x14ac:dyDescent="0.3">
      <c r="A3" s="13"/>
      <c r="B3" s="14"/>
      <c r="C3" s="14"/>
      <c r="D3" s="14"/>
      <c r="E3" s="14"/>
      <c r="F3" s="15"/>
      <c r="G3" s="15"/>
      <c r="H3" s="14"/>
    </row>
    <row r="4" spans="1:10" ht="13.8" thickTop="1" x14ac:dyDescent="0.25"/>
    <row r="6" spans="1:10" ht="15.6" x14ac:dyDescent="0.3">
      <c r="A6" s="32" t="s">
        <v>19</v>
      </c>
      <c r="B6" s="32"/>
      <c r="C6" s="32"/>
      <c r="D6" s="32"/>
      <c r="E6" s="32"/>
      <c r="F6" s="32"/>
      <c r="G6" s="32"/>
      <c r="H6" s="32"/>
    </row>
    <row r="8" spans="1:10" ht="12.75" customHeight="1" x14ac:dyDescent="0.25">
      <c r="A8" s="33" t="s">
        <v>63</v>
      </c>
      <c r="B8" s="33"/>
      <c r="C8" s="33"/>
      <c r="D8" s="33"/>
      <c r="E8" s="33"/>
      <c r="F8" s="33"/>
      <c r="G8" s="33"/>
      <c r="H8" s="33"/>
    </row>
    <row r="9" spans="1:10" ht="12.75" customHeight="1" x14ac:dyDescent="0.25">
      <c r="A9" s="33"/>
      <c r="B9" s="33"/>
      <c r="C9" s="33"/>
      <c r="D9" s="33"/>
      <c r="E9" s="33"/>
      <c r="F9" s="33"/>
      <c r="G9" s="33"/>
      <c r="H9" s="33"/>
    </row>
    <row r="10" spans="1:10" ht="12.75" customHeight="1" x14ac:dyDescent="0.25">
      <c r="A10" s="33"/>
      <c r="B10" s="33"/>
      <c r="C10" s="33"/>
      <c r="D10" s="33"/>
      <c r="E10" s="33"/>
      <c r="F10" s="33"/>
      <c r="G10" s="33"/>
      <c r="H10" s="33"/>
    </row>
    <row r="13" spans="1:10" ht="13.8" thickBot="1" x14ac:dyDescent="0.3">
      <c r="A13" s="13"/>
      <c r="B13" s="14"/>
      <c r="C13" s="14"/>
      <c r="D13" s="14"/>
      <c r="E13" s="14"/>
      <c r="F13" s="15" t="s">
        <v>6</v>
      </c>
      <c r="G13" s="15" t="s">
        <v>7</v>
      </c>
      <c r="H13" s="14" t="s">
        <v>5</v>
      </c>
    </row>
    <row r="14" spans="1:10" ht="13.8" thickTop="1" x14ac:dyDescent="0.25"/>
    <row r="15" spans="1:10" x14ac:dyDescent="0.25">
      <c r="A15" s="16" t="s">
        <v>20</v>
      </c>
      <c r="B15" s="34" t="s">
        <v>64</v>
      </c>
      <c r="C15" s="34"/>
      <c r="D15" s="34"/>
      <c r="E15" s="34"/>
      <c r="F15" s="18">
        <f>(Gázszerelés!G20)</f>
        <v>0</v>
      </c>
      <c r="G15" s="18">
        <f>(Gázszerelés!H21)</f>
        <v>0</v>
      </c>
      <c r="H15" s="19">
        <f>SUM(F15:G15)</f>
        <v>0</v>
      </c>
    </row>
    <row r="16" spans="1:10" x14ac:dyDescent="0.25">
      <c r="A16" s="31" t="s">
        <v>65</v>
      </c>
      <c r="B16" s="34" t="s">
        <v>42</v>
      </c>
      <c r="C16" s="34"/>
      <c r="D16" s="34"/>
      <c r="E16" s="34"/>
      <c r="F16" s="18">
        <f>Fűtésszerelés!G46</f>
        <v>0</v>
      </c>
      <c r="G16" s="18">
        <f>Fűtésszerelés!H47</f>
        <v>0</v>
      </c>
      <c r="H16" s="19">
        <f t="shared" ref="H16" si="0">SUM(F16:G16)</f>
        <v>0</v>
      </c>
    </row>
    <row r="17" spans="1:8" ht="13.8" thickBot="1" x14ac:dyDescent="0.3">
      <c r="A17" s="13"/>
      <c r="B17" s="13"/>
      <c r="C17" s="14"/>
      <c r="D17" s="14"/>
      <c r="E17" s="14"/>
      <c r="F17" s="14"/>
      <c r="G17" s="15"/>
      <c r="H17" s="15"/>
    </row>
    <row r="18" spans="1:8" ht="13.8" thickTop="1" x14ac:dyDescent="0.25"/>
    <row r="19" spans="1:8" x14ac:dyDescent="0.25">
      <c r="B19" s="39" t="s">
        <v>18</v>
      </c>
      <c r="C19" s="39"/>
      <c r="D19" s="39"/>
      <c r="E19" s="39"/>
      <c r="F19" s="20">
        <f>SUM(F15:F18)</f>
        <v>0</v>
      </c>
      <c r="G19" s="20">
        <f>SUM(G15:G18)</f>
        <v>0</v>
      </c>
      <c r="H19" s="21">
        <f>SUM(H15:H16)</f>
        <v>0</v>
      </c>
    </row>
    <row r="21" spans="1:8" x14ac:dyDescent="0.25">
      <c r="B21" s="40" t="s">
        <v>18</v>
      </c>
      <c r="C21" s="40"/>
      <c r="D21" s="40"/>
      <c r="E21" s="40"/>
      <c r="F21" s="41">
        <f>SUM(F19:G19)</f>
        <v>0</v>
      </c>
      <c r="G21" s="41"/>
    </row>
    <row r="22" spans="1:8" x14ac:dyDescent="0.25">
      <c r="B22" s="39" t="s">
        <v>43</v>
      </c>
      <c r="C22" s="39"/>
      <c r="D22" s="39"/>
      <c r="E22" s="39"/>
      <c r="F22" s="43">
        <f>F21*0.27</f>
        <v>0</v>
      </c>
      <c r="G22" s="43"/>
      <c r="H22" s="22"/>
    </row>
    <row r="24" spans="1:8" ht="13.8" thickBot="1" x14ac:dyDescent="0.3">
      <c r="B24" s="44" t="s">
        <v>18</v>
      </c>
      <c r="C24" s="44"/>
      <c r="D24" s="44"/>
      <c r="E24" s="44"/>
      <c r="F24" s="45">
        <f>SUM(F21:G22)</f>
        <v>0</v>
      </c>
      <c r="G24" s="45"/>
      <c r="H24" s="14"/>
    </row>
    <row r="25" spans="1:8" ht="13.8" thickTop="1" x14ac:dyDescent="0.25"/>
    <row r="26" spans="1:8" x14ac:dyDescent="0.25">
      <c r="A26" s="46"/>
      <c r="B26" s="47"/>
      <c r="C26" s="47"/>
      <c r="D26" s="47"/>
      <c r="E26" s="47"/>
      <c r="F26" s="47"/>
      <c r="G26" s="47"/>
      <c r="H26" s="47"/>
    </row>
    <row r="27" spans="1:8" x14ac:dyDescent="0.25">
      <c r="A27" s="47"/>
      <c r="B27" s="47"/>
      <c r="C27" s="47"/>
      <c r="D27" s="47"/>
      <c r="E27" s="47"/>
      <c r="F27" s="47"/>
      <c r="G27" s="47"/>
      <c r="H27" s="47"/>
    </row>
    <row r="28" spans="1:8" x14ac:dyDescent="0.25">
      <c r="A28" s="47"/>
      <c r="B28" s="47"/>
      <c r="C28" s="47"/>
      <c r="D28" s="47"/>
      <c r="E28" s="47"/>
      <c r="F28" s="47"/>
      <c r="G28" s="47"/>
      <c r="H28" s="47"/>
    </row>
    <row r="29" spans="1:8" x14ac:dyDescent="0.25">
      <c r="A29" s="47"/>
      <c r="B29" s="47"/>
      <c r="C29" s="47"/>
      <c r="D29" s="47"/>
      <c r="E29" s="47"/>
      <c r="F29" s="47"/>
      <c r="G29" s="47"/>
      <c r="H29" s="47"/>
    </row>
    <row r="30" spans="1:8" x14ac:dyDescent="0.25">
      <c r="A30" s="47"/>
      <c r="B30" s="47"/>
      <c r="C30" s="47"/>
      <c r="D30" s="47"/>
      <c r="E30" s="47"/>
      <c r="F30" s="47"/>
      <c r="G30" s="47"/>
      <c r="H30" s="47"/>
    </row>
    <row r="31" spans="1:8" x14ac:dyDescent="0.25">
      <c r="A31" s="47"/>
      <c r="B31" s="47"/>
      <c r="C31" s="47"/>
      <c r="D31" s="47"/>
      <c r="E31" s="47"/>
      <c r="F31" s="47"/>
      <c r="G31" s="47"/>
      <c r="H31" s="47"/>
    </row>
    <row r="32" spans="1:8" x14ac:dyDescent="0.25">
      <c r="A32" s="47"/>
      <c r="B32" s="47"/>
      <c r="C32" s="47"/>
      <c r="D32" s="47"/>
      <c r="E32" s="47"/>
      <c r="F32" s="47"/>
      <c r="G32" s="47"/>
      <c r="H32" s="47"/>
    </row>
    <row r="35" spans="1:7" x14ac:dyDescent="0.25">
      <c r="A35" s="23" t="s">
        <v>58</v>
      </c>
      <c r="B35" s="23"/>
      <c r="C35" s="24">
        <v>43296</v>
      </c>
      <c r="D35" s="23"/>
      <c r="F35" s="43"/>
      <c r="G35" s="43"/>
    </row>
    <row r="36" spans="1:7" x14ac:dyDescent="0.25">
      <c r="F36" s="42" t="s">
        <v>21</v>
      </c>
      <c r="G36" s="42"/>
    </row>
    <row r="38" spans="1:7" x14ac:dyDescent="0.25">
      <c r="D38" s="16"/>
    </row>
  </sheetData>
  <mergeCells count="17">
    <mergeCell ref="B19:E19"/>
    <mergeCell ref="B21:E21"/>
    <mergeCell ref="F21:G21"/>
    <mergeCell ref="F36:G36"/>
    <mergeCell ref="B22:E22"/>
    <mergeCell ref="F22:G22"/>
    <mergeCell ref="B24:E24"/>
    <mergeCell ref="F24:G24"/>
    <mergeCell ref="A26:H32"/>
    <mergeCell ref="F35:G35"/>
    <mergeCell ref="A6:H6"/>
    <mergeCell ref="A8:H10"/>
    <mergeCell ref="B15:E15"/>
    <mergeCell ref="B16:E16"/>
    <mergeCell ref="A1:C1"/>
    <mergeCell ref="A2:H2"/>
    <mergeCell ref="D1:H1"/>
  </mergeCells>
  <printOptions horizontalCentered="1"/>
  <pageMargins left="0.31496062992125984" right="0.3149606299212598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view="pageBreakPreview" zoomScale="85" zoomScaleNormal="85" zoomScaleSheetLayoutView="85" workbookViewId="0">
      <pane xSplit="2" ySplit="2" topLeftCell="C10" activePane="bottomRight" state="frozen"/>
      <selection pane="topRight" activeCell="C1" sqref="C1"/>
      <selection pane="bottomLeft" activeCell="A3" sqref="A3"/>
      <selection pane="bottomRight" activeCell="A19" sqref="A19"/>
    </sheetView>
  </sheetViews>
  <sheetFormatPr defaultRowHeight="14.4" x14ac:dyDescent="0.3"/>
  <cols>
    <col min="1" max="1" width="8.44140625" bestFit="1" customWidth="1"/>
    <col min="2" max="2" width="62.6640625" customWidth="1"/>
    <col min="3" max="3" width="13.109375" customWidth="1"/>
    <col min="6" max="6" width="12.6640625" customWidth="1"/>
    <col min="7" max="7" width="16.5546875" customWidth="1"/>
    <col min="8" max="8" width="16" customWidth="1"/>
  </cols>
  <sheetData>
    <row r="1" spans="1:9" x14ac:dyDescent="0.3">
      <c r="A1" s="48" t="s">
        <v>0</v>
      </c>
      <c r="B1" s="52" t="s">
        <v>1</v>
      </c>
      <c r="C1" s="26" t="s">
        <v>2</v>
      </c>
      <c r="D1" s="26" t="s">
        <v>3</v>
      </c>
      <c r="E1" s="53" t="s">
        <v>4</v>
      </c>
      <c r="F1" s="54"/>
      <c r="G1" s="53" t="s">
        <v>5</v>
      </c>
      <c r="H1" s="54"/>
      <c r="I1" s="1"/>
    </row>
    <row r="2" spans="1:9" x14ac:dyDescent="0.3">
      <c r="A2" s="49"/>
      <c r="B2" s="52"/>
      <c r="C2" s="26"/>
      <c r="D2" s="26"/>
      <c r="E2" s="27" t="s">
        <v>6</v>
      </c>
      <c r="F2" s="27" t="s">
        <v>7</v>
      </c>
      <c r="G2" s="27" t="s">
        <v>6</v>
      </c>
      <c r="H2" s="27" t="s">
        <v>7</v>
      </c>
      <c r="I2" s="1"/>
    </row>
    <row r="3" spans="1:9" s="5" customFormat="1" ht="72" x14ac:dyDescent="0.3">
      <c r="A3" s="5" t="s">
        <v>29</v>
      </c>
      <c r="B3" s="5" t="s">
        <v>125</v>
      </c>
      <c r="C3" s="5">
        <v>1</v>
      </c>
      <c r="D3" s="25" t="s">
        <v>66</v>
      </c>
      <c r="E3" s="28"/>
      <c r="F3" s="28"/>
      <c r="G3" s="28"/>
      <c r="H3" s="28"/>
    </row>
    <row r="4" spans="1:9" s="5" customFormat="1" ht="28.8" x14ac:dyDescent="0.3">
      <c r="A4" s="5" t="s">
        <v>10</v>
      </c>
      <c r="B4" s="5" t="s">
        <v>103</v>
      </c>
      <c r="C4" s="5">
        <v>1</v>
      </c>
      <c r="D4" s="25" t="s">
        <v>66</v>
      </c>
      <c r="E4" s="28"/>
      <c r="F4" s="28"/>
      <c r="G4" s="28"/>
      <c r="H4" s="28"/>
    </row>
    <row r="5" spans="1:9" s="5" customFormat="1" ht="72" x14ac:dyDescent="0.3">
      <c r="A5" s="5" t="s">
        <v>11</v>
      </c>
      <c r="B5" s="5" t="s">
        <v>67</v>
      </c>
      <c r="C5" s="5">
        <v>2</v>
      </c>
      <c r="D5" s="25" t="s">
        <v>66</v>
      </c>
      <c r="E5" s="28"/>
      <c r="F5" s="28"/>
      <c r="G5" s="28"/>
      <c r="H5" s="28"/>
    </row>
    <row r="6" spans="1:9" s="5" customFormat="1" ht="72" x14ac:dyDescent="0.3">
      <c r="A6" s="5" t="s">
        <v>22</v>
      </c>
      <c r="B6" s="5" t="s">
        <v>68</v>
      </c>
      <c r="C6" s="5">
        <v>1</v>
      </c>
      <c r="D6" s="25" t="s">
        <v>66</v>
      </c>
      <c r="E6" s="28"/>
      <c r="F6" s="28"/>
      <c r="G6" s="28"/>
      <c r="H6" s="28"/>
    </row>
    <row r="7" spans="1:9" s="5" customFormat="1" ht="72" x14ac:dyDescent="0.3">
      <c r="A7" s="5" t="s">
        <v>23</v>
      </c>
      <c r="B7" s="5" t="s">
        <v>69</v>
      </c>
      <c r="C7" s="6">
        <v>1</v>
      </c>
      <c r="D7" s="25" t="s">
        <v>66</v>
      </c>
      <c r="E7" s="28"/>
      <c r="F7" s="28"/>
      <c r="G7" s="28"/>
      <c r="H7" s="28"/>
    </row>
    <row r="8" spans="1:9" s="5" customFormat="1" ht="72" x14ac:dyDescent="0.3">
      <c r="A8" s="5" t="s">
        <v>30</v>
      </c>
      <c r="B8" s="5" t="s">
        <v>70</v>
      </c>
      <c r="C8" s="5">
        <v>6</v>
      </c>
      <c r="D8" s="25" t="s">
        <v>66</v>
      </c>
      <c r="E8" s="28"/>
      <c r="F8" s="28"/>
      <c r="G8" s="28"/>
      <c r="H8" s="28"/>
    </row>
    <row r="9" spans="1:9" s="5" customFormat="1" ht="72" x14ac:dyDescent="0.3">
      <c r="A9" s="5" t="s">
        <v>31</v>
      </c>
      <c r="B9" s="5" t="s">
        <v>71</v>
      </c>
      <c r="C9" s="5">
        <v>1</v>
      </c>
      <c r="D9" s="25" t="s">
        <v>66</v>
      </c>
      <c r="E9" s="28"/>
      <c r="F9" s="28"/>
      <c r="G9" s="28"/>
      <c r="H9" s="28"/>
    </row>
    <row r="10" spans="1:9" s="5" customFormat="1" ht="72" x14ac:dyDescent="0.3">
      <c r="A10" s="5" t="s">
        <v>24</v>
      </c>
      <c r="B10" s="5" t="s">
        <v>72</v>
      </c>
      <c r="C10" s="5">
        <v>1</v>
      </c>
      <c r="D10" s="25" t="s">
        <v>66</v>
      </c>
      <c r="E10" s="28"/>
      <c r="F10" s="28"/>
      <c r="G10" s="28"/>
      <c r="H10" s="28"/>
    </row>
    <row r="11" spans="1:9" s="5" customFormat="1" ht="28.8" x14ac:dyDescent="0.3">
      <c r="A11" s="5" t="s">
        <v>25</v>
      </c>
      <c r="B11" s="5" t="s">
        <v>104</v>
      </c>
      <c r="C11" s="5">
        <v>1</v>
      </c>
      <c r="D11" s="25" t="s">
        <v>66</v>
      </c>
      <c r="E11" s="28"/>
      <c r="F11" s="28"/>
      <c r="G11" s="28"/>
      <c r="H11" s="28"/>
    </row>
    <row r="12" spans="1:9" s="5" customFormat="1" ht="43.2" x14ac:dyDescent="0.3">
      <c r="A12" s="5" t="s">
        <v>32</v>
      </c>
      <c r="B12" s="5" t="s">
        <v>73</v>
      </c>
      <c r="C12" s="5">
        <v>1</v>
      </c>
      <c r="D12" s="25" t="s">
        <v>66</v>
      </c>
      <c r="E12" s="28"/>
      <c r="F12" s="28"/>
      <c r="G12" s="28"/>
      <c r="H12" s="28"/>
    </row>
    <row r="13" spans="1:9" s="5" customFormat="1" ht="57.6" x14ac:dyDescent="0.3">
      <c r="A13" s="5" t="s">
        <v>33</v>
      </c>
      <c r="B13" s="5" t="s">
        <v>105</v>
      </c>
      <c r="C13" s="5">
        <v>1</v>
      </c>
      <c r="D13" s="25" t="s">
        <v>66</v>
      </c>
      <c r="E13" s="28"/>
      <c r="F13" s="28"/>
      <c r="G13" s="28"/>
      <c r="H13" s="28"/>
    </row>
    <row r="14" spans="1:9" s="5" customFormat="1" ht="57.6" x14ac:dyDescent="0.3">
      <c r="A14" s="5" t="s">
        <v>12</v>
      </c>
      <c r="B14" s="5" t="s">
        <v>74</v>
      </c>
      <c r="C14" s="5">
        <v>6</v>
      </c>
      <c r="D14" s="25" t="s">
        <v>75</v>
      </c>
      <c r="E14" s="28"/>
      <c r="F14" s="28"/>
      <c r="G14" s="28"/>
      <c r="H14" s="28"/>
    </row>
    <row r="15" spans="1:9" s="5" customFormat="1" ht="43.2" x14ac:dyDescent="0.3">
      <c r="A15" s="5" t="s">
        <v>34</v>
      </c>
      <c r="B15" s="5" t="s">
        <v>76</v>
      </c>
      <c r="C15" s="5">
        <v>6</v>
      </c>
      <c r="D15" s="25" t="s">
        <v>75</v>
      </c>
      <c r="E15" s="28"/>
      <c r="F15" s="28"/>
      <c r="G15" s="28"/>
      <c r="H15" s="28"/>
    </row>
    <row r="16" spans="1:9" s="5" customFormat="1" ht="28.8" x14ac:dyDescent="0.3">
      <c r="A16" s="5" t="s">
        <v>13</v>
      </c>
      <c r="B16" s="6" t="s">
        <v>106</v>
      </c>
      <c r="C16" s="5">
        <v>1</v>
      </c>
      <c r="D16" s="25" t="s">
        <v>66</v>
      </c>
      <c r="E16" s="28"/>
      <c r="F16" s="28"/>
      <c r="G16" s="28"/>
      <c r="H16" s="28"/>
    </row>
    <row r="17" spans="1:8" s="5" customFormat="1" ht="28.8" x14ac:dyDescent="0.3">
      <c r="A17" s="5" t="s">
        <v>14</v>
      </c>
      <c r="B17" s="6" t="s">
        <v>77</v>
      </c>
      <c r="C17" s="5">
        <v>1</v>
      </c>
      <c r="D17" s="25" t="s">
        <v>66</v>
      </c>
      <c r="E17" s="28"/>
      <c r="F17" s="28"/>
      <c r="G17" s="28"/>
      <c r="H17" s="28"/>
    </row>
    <row r="18" spans="1:8" s="5" customFormat="1" ht="28.8" x14ac:dyDescent="0.3">
      <c r="A18" s="5" t="s">
        <v>16</v>
      </c>
      <c r="B18" s="6" t="s">
        <v>78</v>
      </c>
      <c r="C18" s="5">
        <v>1</v>
      </c>
      <c r="D18" s="25" t="s">
        <v>66</v>
      </c>
      <c r="E18" s="28"/>
      <c r="F18" s="28"/>
      <c r="G18" s="28"/>
      <c r="H18" s="28"/>
    </row>
    <row r="19" spans="1:8" s="5" customFormat="1" ht="28.8" x14ac:dyDescent="0.3">
      <c r="A19" s="5" t="s">
        <v>17</v>
      </c>
      <c r="B19" s="6" t="s">
        <v>79</v>
      </c>
      <c r="C19" s="5">
        <v>1</v>
      </c>
      <c r="D19" s="25" t="s">
        <v>66</v>
      </c>
      <c r="E19" s="28"/>
      <c r="F19" s="28"/>
      <c r="G19" s="28"/>
      <c r="H19" s="28"/>
    </row>
    <row r="20" spans="1:8" s="11" customFormat="1" x14ac:dyDescent="0.3">
      <c r="A20" s="7"/>
      <c r="B20" s="6"/>
      <c r="C20" s="8"/>
      <c r="D20" s="9"/>
      <c r="E20" s="50" t="s">
        <v>8</v>
      </c>
      <c r="F20" s="50"/>
      <c r="G20" s="10">
        <f>SUM(G3:G19)</f>
        <v>0</v>
      </c>
      <c r="H20" s="9"/>
    </row>
    <row r="21" spans="1:8" s="11" customFormat="1" x14ac:dyDescent="0.3">
      <c r="A21" s="7"/>
      <c r="B21" s="6"/>
      <c r="C21" s="8"/>
      <c r="D21" s="9"/>
      <c r="E21" s="50" t="s">
        <v>9</v>
      </c>
      <c r="F21" s="50"/>
      <c r="G21" s="9"/>
      <c r="H21" s="10">
        <f>SUM(H3:H20)</f>
        <v>0</v>
      </c>
    </row>
    <row r="22" spans="1:8" s="11" customFormat="1" x14ac:dyDescent="0.3">
      <c r="A22" s="7"/>
      <c r="B22" s="5"/>
      <c r="C22" s="7"/>
      <c r="D22" s="50" t="s">
        <v>41</v>
      </c>
      <c r="E22" s="50"/>
      <c r="F22" s="50"/>
      <c r="G22" s="10">
        <f>SUM(G20:H21)</f>
        <v>0</v>
      </c>
      <c r="H22" s="9"/>
    </row>
    <row r="23" spans="1:8" x14ac:dyDescent="0.3">
      <c r="A23" s="2"/>
      <c r="B23" s="1"/>
      <c r="C23" s="2"/>
      <c r="D23" s="51"/>
      <c r="E23" s="51"/>
      <c r="F23" s="51"/>
      <c r="G23" s="3"/>
      <c r="H23" s="4"/>
    </row>
    <row r="24" spans="1:8" x14ac:dyDescent="0.3">
      <c r="A24" s="2"/>
      <c r="B24" s="1"/>
      <c r="C24" s="2"/>
      <c r="D24" s="2"/>
      <c r="E24" s="2"/>
      <c r="F24" s="2"/>
      <c r="G24" s="2"/>
      <c r="H24" s="2"/>
    </row>
    <row r="25" spans="1:8" x14ac:dyDescent="0.3">
      <c r="A25" s="2"/>
      <c r="B25" s="1"/>
      <c r="C25" s="2"/>
      <c r="D25" s="2"/>
      <c r="E25" s="2"/>
      <c r="F25" s="2"/>
      <c r="G25" s="2"/>
      <c r="H25" s="2"/>
    </row>
    <row r="26" spans="1:8" x14ac:dyDescent="0.3">
      <c r="A26" s="2"/>
      <c r="B26" s="1"/>
      <c r="C26" s="2"/>
      <c r="D26" s="2"/>
      <c r="E26" s="2"/>
      <c r="F26" s="2"/>
      <c r="G26" s="2"/>
      <c r="H26" s="2"/>
    </row>
    <row r="27" spans="1:8" x14ac:dyDescent="0.3">
      <c r="A27" s="2"/>
      <c r="B27" s="1"/>
      <c r="C27" s="2"/>
      <c r="D27" s="2"/>
      <c r="E27" s="2"/>
      <c r="F27" s="2"/>
      <c r="G27" s="2"/>
      <c r="H27" s="2"/>
    </row>
    <row r="28" spans="1:8" x14ac:dyDescent="0.3">
      <c r="A28" s="2"/>
      <c r="B28" s="1"/>
      <c r="C28" s="2"/>
      <c r="D28" s="2"/>
      <c r="E28" s="2"/>
      <c r="F28" s="2"/>
      <c r="G28" s="2"/>
      <c r="H28" s="2"/>
    </row>
    <row r="29" spans="1:8" x14ac:dyDescent="0.3">
      <c r="A29" s="2"/>
      <c r="B29" s="1"/>
      <c r="C29" s="2"/>
      <c r="D29" s="2"/>
      <c r="E29" s="2"/>
      <c r="F29" s="2"/>
      <c r="G29" s="2"/>
      <c r="H29" s="2"/>
    </row>
    <row r="30" spans="1:8" x14ac:dyDescent="0.3">
      <c r="A30" s="2"/>
      <c r="B30" s="1"/>
      <c r="C30" s="2"/>
      <c r="D30" s="2"/>
      <c r="E30" s="2"/>
      <c r="F30" s="2"/>
      <c r="G30" s="2"/>
      <c r="H30" s="2"/>
    </row>
    <row r="31" spans="1:8" x14ac:dyDescent="0.3">
      <c r="A31" s="2"/>
      <c r="B31" s="1"/>
      <c r="C31" s="2"/>
      <c r="D31" s="2"/>
      <c r="E31" s="2"/>
      <c r="F31" s="2"/>
      <c r="G31" s="2"/>
      <c r="H31" s="2"/>
    </row>
    <row r="32" spans="1:8" x14ac:dyDescent="0.3">
      <c r="A32" s="2"/>
      <c r="B32" s="1"/>
      <c r="C32" s="2"/>
      <c r="D32" s="2"/>
      <c r="E32" s="2"/>
      <c r="F32" s="2"/>
      <c r="G32" s="2"/>
      <c r="H32" s="2"/>
    </row>
  </sheetData>
  <mergeCells count="8">
    <mergeCell ref="G1:H1"/>
    <mergeCell ref="E20:F20"/>
    <mergeCell ref="E21:F21"/>
    <mergeCell ref="A1:A2"/>
    <mergeCell ref="D22:F22"/>
    <mergeCell ref="D23:F23"/>
    <mergeCell ref="B1:B2"/>
    <mergeCell ref="E1:F1"/>
  </mergeCells>
  <printOptions horizontalCentered="1" gridLines="1"/>
  <pageMargins left="0.11811023622047245" right="0.11811023622047245" top="0.55118110236220474" bottom="0.55118110236220474" header="0.31496062992125984" footer="0.31496062992125984"/>
  <pageSetup paperSize="9" scale="90" orientation="landscape" horizontalDpi="200" verticalDpi="200" r:id="rId1"/>
  <headerFooter>
    <oddHeader xml:space="preserve">&amp;C
</oddHeader>
    <oddFooter>&amp;C&amp;N/&amp;P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="85" zoomScaleNormal="85" zoomScaleSheetLayoutView="85"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B45" sqref="B45"/>
    </sheetView>
  </sheetViews>
  <sheetFormatPr defaultRowHeight="14.4" x14ac:dyDescent="0.3"/>
  <cols>
    <col min="1" max="1" width="8.44140625" bestFit="1" customWidth="1"/>
    <col min="2" max="2" width="62.6640625" customWidth="1"/>
    <col min="3" max="3" width="13.109375" customWidth="1"/>
    <col min="6" max="6" width="12.6640625" customWidth="1"/>
    <col min="7" max="7" width="16.5546875" customWidth="1"/>
    <col min="8" max="8" width="16" customWidth="1"/>
  </cols>
  <sheetData>
    <row r="1" spans="1:9" x14ac:dyDescent="0.3">
      <c r="A1" s="48" t="s">
        <v>0</v>
      </c>
      <c r="B1" s="52" t="s">
        <v>1</v>
      </c>
      <c r="C1" s="29" t="s">
        <v>2</v>
      </c>
      <c r="D1" s="29" t="s">
        <v>3</v>
      </c>
      <c r="E1" s="53" t="s">
        <v>4</v>
      </c>
      <c r="F1" s="54"/>
      <c r="G1" s="53" t="s">
        <v>5</v>
      </c>
      <c r="H1" s="54"/>
      <c r="I1" s="1"/>
    </row>
    <row r="2" spans="1:9" x14ac:dyDescent="0.3">
      <c r="A2" s="49"/>
      <c r="B2" s="52"/>
      <c r="C2" s="29"/>
      <c r="D2" s="29"/>
      <c r="E2" s="27" t="s">
        <v>6</v>
      </c>
      <c r="F2" s="27" t="s">
        <v>7</v>
      </c>
      <c r="G2" s="27" t="s">
        <v>6</v>
      </c>
      <c r="H2" s="27" t="s">
        <v>7</v>
      </c>
      <c r="I2" s="1"/>
    </row>
    <row r="3" spans="1:9" s="5" customFormat="1" ht="43.2" x14ac:dyDescent="0.3">
      <c r="A3" s="5" t="s">
        <v>29</v>
      </c>
      <c r="B3" s="5" t="s">
        <v>107</v>
      </c>
      <c r="C3" s="5">
        <v>1</v>
      </c>
      <c r="D3" s="25" t="s">
        <v>66</v>
      </c>
      <c r="E3" s="28"/>
      <c r="F3" s="28"/>
      <c r="G3" s="28"/>
      <c r="H3" s="28"/>
    </row>
    <row r="4" spans="1:9" s="5" customFormat="1" x14ac:dyDescent="0.3">
      <c r="A4" s="5" t="s">
        <v>10</v>
      </c>
      <c r="B4" s="5" t="s">
        <v>80</v>
      </c>
      <c r="C4" s="5">
        <v>4</v>
      </c>
      <c r="D4" s="25" t="s">
        <v>66</v>
      </c>
      <c r="E4" s="28"/>
      <c r="F4" s="28"/>
      <c r="G4" s="28"/>
      <c r="H4" s="28"/>
    </row>
    <row r="5" spans="1:9" s="5" customFormat="1" x14ac:dyDescent="0.3">
      <c r="A5" s="5" t="s">
        <v>11</v>
      </c>
      <c r="B5" s="5" t="s">
        <v>81</v>
      </c>
      <c r="C5" s="5">
        <v>27</v>
      </c>
      <c r="D5" s="25" t="s">
        <v>66</v>
      </c>
      <c r="E5" s="28"/>
      <c r="F5" s="28"/>
      <c r="G5" s="28"/>
      <c r="H5" s="28"/>
    </row>
    <row r="6" spans="1:9" s="5" customFormat="1" ht="86.4" x14ac:dyDescent="0.3">
      <c r="A6" s="5" t="s">
        <v>22</v>
      </c>
      <c r="B6" s="5" t="s">
        <v>82</v>
      </c>
      <c r="C6" s="5">
        <v>15</v>
      </c>
      <c r="D6" s="25" t="s">
        <v>66</v>
      </c>
      <c r="E6" s="28"/>
      <c r="F6" s="28"/>
      <c r="G6" s="28"/>
      <c r="H6" s="28"/>
    </row>
    <row r="7" spans="1:9" s="5" customFormat="1" ht="86.4" x14ac:dyDescent="0.3">
      <c r="A7" s="5" t="s">
        <v>23</v>
      </c>
      <c r="B7" s="5" t="s">
        <v>83</v>
      </c>
      <c r="C7" s="6">
        <v>7</v>
      </c>
      <c r="D7" s="25" t="s">
        <v>66</v>
      </c>
      <c r="E7" s="28"/>
      <c r="F7" s="28"/>
      <c r="G7" s="28"/>
      <c r="H7" s="28"/>
    </row>
    <row r="8" spans="1:9" s="5" customFormat="1" ht="86.4" x14ac:dyDescent="0.3">
      <c r="A8" s="5" t="s">
        <v>30</v>
      </c>
      <c r="B8" s="5" t="s">
        <v>126</v>
      </c>
      <c r="C8" s="5">
        <v>8</v>
      </c>
      <c r="D8" s="25" t="s">
        <v>66</v>
      </c>
      <c r="E8" s="28"/>
      <c r="F8" s="28"/>
      <c r="G8" s="28"/>
      <c r="H8" s="28"/>
    </row>
    <row r="9" spans="1:9" s="5" customFormat="1" ht="86.4" x14ac:dyDescent="0.3">
      <c r="A9" s="5" t="s">
        <v>31</v>
      </c>
      <c r="B9" s="5" t="s">
        <v>127</v>
      </c>
      <c r="C9" s="5">
        <v>4</v>
      </c>
      <c r="D9" s="25" t="s">
        <v>66</v>
      </c>
      <c r="E9" s="28"/>
      <c r="F9" s="28"/>
      <c r="G9" s="28"/>
      <c r="H9" s="28"/>
    </row>
    <row r="10" spans="1:9" s="5" customFormat="1" ht="86.4" x14ac:dyDescent="0.3">
      <c r="A10" s="5" t="s">
        <v>24</v>
      </c>
      <c r="B10" s="5" t="s">
        <v>128</v>
      </c>
      <c r="C10" s="5">
        <v>2</v>
      </c>
      <c r="D10" s="25" t="s">
        <v>66</v>
      </c>
      <c r="E10" s="28"/>
      <c r="F10" s="28"/>
      <c r="G10" s="28"/>
      <c r="H10" s="28"/>
    </row>
    <row r="11" spans="1:9" s="5" customFormat="1" ht="28.8" x14ac:dyDescent="0.3">
      <c r="A11" s="5" t="s">
        <v>25</v>
      </c>
      <c r="B11" s="6" t="s">
        <v>108</v>
      </c>
      <c r="C11" s="5">
        <v>36</v>
      </c>
      <c r="D11" s="25" t="s">
        <v>66</v>
      </c>
      <c r="E11" s="28"/>
      <c r="F11" s="28"/>
      <c r="G11" s="28"/>
      <c r="H11" s="28"/>
    </row>
    <row r="12" spans="1:9" s="5" customFormat="1" ht="43.2" x14ac:dyDescent="0.3">
      <c r="A12" s="5" t="s">
        <v>32</v>
      </c>
      <c r="B12" s="6" t="s">
        <v>109</v>
      </c>
      <c r="C12" s="5">
        <v>36</v>
      </c>
      <c r="D12" s="25" t="s">
        <v>66</v>
      </c>
      <c r="E12" s="28"/>
      <c r="F12" s="28"/>
      <c r="G12" s="28"/>
      <c r="H12" s="28"/>
    </row>
    <row r="13" spans="1:9" s="5" customFormat="1" ht="72" x14ac:dyDescent="0.3">
      <c r="A13" s="5" t="s">
        <v>33</v>
      </c>
      <c r="B13" s="6" t="s">
        <v>84</v>
      </c>
      <c r="C13" s="5">
        <v>36</v>
      </c>
      <c r="D13" s="25" t="s">
        <v>66</v>
      </c>
      <c r="E13" s="28"/>
      <c r="F13" s="28"/>
      <c r="G13" s="28"/>
      <c r="H13" s="28"/>
    </row>
    <row r="14" spans="1:9" s="5" customFormat="1" ht="57.6" x14ac:dyDescent="0.3">
      <c r="A14" s="5" t="s">
        <v>12</v>
      </c>
      <c r="B14" s="6" t="s">
        <v>85</v>
      </c>
      <c r="C14" s="5">
        <v>84</v>
      </c>
      <c r="D14" s="25" t="s">
        <v>75</v>
      </c>
      <c r="E14" s="28"/>
      <c r="F14" s="28"/>
      <c r="G14" s="28"/>
      <c r="H14" s="28"/>
    </row>
    <row r="15" spans="1:9" s="5" customFormat="1" ht="57.6" x14ac:dyDescent="0.3">
      <c r="A15" s="5" t="s">
        <v>34</v>
      </c>
      <c r="B15" s="6" t="s">
        <v>86</v>
      </c>
      <c r="C15" s="5">
        <v>24</v>
      </c>
      <c r="D15" s="25" t="s">
        <v>75</v>
      </c>
      <c r="E15" s="28"/>
      <c r="F15" s="28"/>
      <c r="G15" s="28"/>
      <c r="H15" s="28"/>
    </row>
    <row r="16" spans="1:9" s="5" customFormat="1" ht="57.6" x14ac:dyDescent="0.3">
      <c r="A16" s="5" t="s">
        <v>13</v>
      </c>
      <c r="B16" s="5" t="s">
        <v>87</v>
      </c>
      <c r="C16" s="5">
        <v>72</v>
      </c>
      <c r="D16" s="25" t="s">
        <v>75</v>
      </c>
      <c r="E16" s="28"/>
      <c r="F16" s="28"/>
      <c r="G16" s="28"/>
      <c r="H16" s="28"/>
    </row>
    <row r="17" spans="1:8" s="5" customFormat="1" ht="57.6" x14ac:dyDescent="0.3">
      <c r="A17" s="5" t="s">
        <v>14</v>
      </c>
      <c r="B17" s="5" t="s">
        <v>88</v>
      </c>
      <c r="C17" s="5">
        <v>48</v>
      </c>
      <c r="D17" s="25" t="s">
        <v>75</v>
      </c>
      <c r="E17" s="28"/>
      <c r="F17" s="28"/>
      <c r="G17" s="28"/>
      <c r="H17" s="28"/>
    </row>
    <row r="18" spans="1:8" s="5" customFormat="1" ht="57.6" x14ac:dyDescent="0.3">
      <c r="A18" s="5" t="s">
        <v>16</v>
      </c>
      <c r="B18" s="6" t="s">
        <v>89</v>
      </c>
      <c r="C18" s="6">
        <v>24</v>
      </c>
      <c r="D18" s="25" t="s">
        <v>75</v>
      </c>
      <c r="E18" s="28"/>
      <c r="F18" s="28"/>
      <c r="G18" s="28"/>
      <c r="H18" s="28"/>
    </row>
    <row r="19" spans="1:8" s="5" customFormat="1" ht="43.2" x14ac:dyDescent="0.3">
      <c r="A19" s="5" t="s">
        <v>17</v>
      </c>
      <c r="B19" s="6" t="s">
        <v>90</v>
      </c>
      <c r="C19" s="6">
        <v>252</v>
      </c>
      <c r="D19" s="25" t="s">
        <v>75</v>
      </c>
      <c r="E19" s="28"/>
      <c r="F19" s="28"/>
      <c r="G19" s="28"/>
      <c r="H19" s="28"/>
    </row>
    <row r="20" spans="1:8" s="5" customFormat="1" ht="43.2" x14ac:dyDescent="0.3">
      <c r="A20" s="5" t="s">
        <v>129</v>
      </c>
      <c r="B20" s="6" t="s">
        <v>91</v>
      </c>
      <c r="C20" s="6">
        <v>252</v>
      </c>
      <c r="D20" s="25" t="s">
        <v>75</v>
      </c>
      <c r="E20" s="28"/>
      <c r="F20" s="28"/>
      <c r="G20" s="28"/>
      <c r="H20" s="28"/>
    </row>
    <row r="21" spans="1:8" s="5" customFormat="1" x14ac:dyDescent="0.3">
      <c r="A21" s="5" t="s">
        <v>130</v>
      </c>
      <c r="B21" s="6" t="s">
        <v>92</v>
      </c>
      <c r="C21" s="6">
        <v>6</v>
      </c>
      <c r="D21" s="25" t="s">
        <v>66</v>
      </c>
      <c r="E21" s="28"/>
      <c r="F21" s="28"/>
      <c r="G21" s="28"/>
      <c r="H21" s="28"/>
    </row>
    <row r="22" spans="1:8" s="5" customFormat="1" x14ac:dyDescent="0.3">
      <c r="A22" s="5" t="s">
        <v>26</v>
      </c>
      <c r="B22" s="6" t="s">
        <v>110</v>
      </c>
      <c r="C22" s="6">
        <v>1</v>
      </c>
      <c r="D22" s="25" t="s">
        <v>66</v>
      </c>
      <c r="E22" s="28"/>
      <c r="F22" s="28"/>
      <c r="G22" s="28"/>
      <c r="H22" s="28"/>
    </row>
    <row r="23" spans="1:8" s="5" customFormat="1" x14ac:dyDescent="0.3">
      <c r="A23" s="5" t="s">
        <v>27</v>
      </c>
      <c r="B23" s="6" t="s">
        <v>111</v>
      </c>
      <c r="C23" s="6">
        <v>1</v>
      </c>
      <c r="D23" s="25" t="s">
        <v>66</v>
      </c>
      <c r="E23" s="28"/>
      <c r="F23" s="28"/>
      <c r="G23" s="28"/>
      <c r="H23" s="28"/>
    </row>
    <row r="24" spans="1:8" s="5" customFormat="1" ht="57.6" x14ac:dyDescent="0.3">
      <c r="A24" s="5" t="s">
        <v>28</v>
      </c>
      <c r="B24" s="6" t="s">
        <v>93</v>
      </c>
      <c r="C24" s="6">
        <v>2</v>
      </c>
      <c r="D24" s="25" t="s">
        <v>66</v>
      </c>
      <c r="E24" s="28"/>
      <c r="F24" s="28"/>
      <c r="G24" s="28"/>
      <c r="H24" s="28"/>
    </row>
    <row r="25" spans="1:8" s="5" customFormat="1" x14ac:dyDescent="0.3">
      <c r="A25" s="5" t="s">
        <v>15</v>
      </c>
      <c r="B25" s="6" t="s">
        <v>112</v>
      </c>
      <c r="C25" s="6">
        <v>3</v>
      </c>
      <c r="D25" s="25" t="s">
        <v>66</v>
      </c>
      <c r="E25" s="28"/>
      <c r="F25" s="28"/>
      <c r="G25" s="28"/>
      <c r="H25" s="28"/>
    </row>
    <row r="26" spans="1:8" s="5" customFormat="1" x14ac:dyDescent="0.3">
      <c r="A26" s="5" t="s">
        <v>35</v>
      </c>
      <c r="B26" s="6" t="s">
        <v>113</v>
      </c>
      <c r="C26" s="6">
        <v>6</v>
      </c>
      <c r="D26" s="25" t="s">
        <v>66</v>
      </c>
      <c r="E26" s="28"/>
      <c r="F26" s="28"/>
      <c r="G26" s="28"/>
      <c r="H26" s="28"/>
    </row>
    <row r="27" spans="1:8" s="5" customFormat="1" ht="72" x14ac:dyDescent="0.3">
      <c r="A27" s="5" t="s">
        <v>36</v>
      </c>
      <c r="B27" s="6" t="s">
        <v>114</v>
      </c>
      <c r="C27" s="6">
        <v>2</v>
      </c>
      <c r="D27" s="25" t="s">
        <v>66</v>
      </c>
      <c r="E27" s="28"/>
      <c r="F27" s="28"/>
      <c r="G27" s="28"/>
      <c r="H27" s="28"/>
    </row>
    <row r="28" spans="1:8" s="5" customFormat="1" ht="72" x14ac:dyDescent="0.3">
      <c r="A28" s="5" t="s">
        <v>37</v>
      </c>
      <c r="B28" s="6" t="s">
        <v>115</v>
      </c>
      <c r="C28" s="6">
        <v>2</v>
      </c>
      <c r="D28" s="25" t="s">
        <v>66</v>
      </c>
      <c r="E28" s="28"/>
      <c r="F28" s="28"/>
      <c r="G28" s="28"/>
      <c r="H28" s="28"/>
    </row>
    <row r="29" spans="1:8" s="5" customFormat="1" ht="28.8" x14ac:dyDescent="0.3">
      <c r="A29" s="5" t="s">
        <v>38</v>
      </c>
      <c r="B29" s="6" t="s">
        <v>116</v>
      </c>
      <c r="C29" s="6">
        <v>8</v>
      </c>
      <c r="D29" s="25" t="s">
        <v>66</v>
      </c>
      <c r="E29" s="28"/>
      <c r="F29" s="28"/>
      <c r="G29" s="28"/>
      <c r="H29" s="28"/>
    </row>
    <row r="30" spans="1:8" s="5" customFormat="1" ht="43.2" x14ac:dyDescent="0.3">
      <c r="A30" s="5" t="s">
        <v>39</v>
      </c>
      <c r="B30" s="6" t="s">
        <v>117</v>
      </c>
      <c r="C30" s="6">
        <v>1</v>
      </c>
      <c r="D30" s="25" t="s">
        <v>66</v>
      </c>
      <c r="E30" s="28"/>
      <c r="F30" s="28"/>
      <c r="G30" s="28"/>
      <c r="H30" s="28"/>
    </row>
    <row r="31" spans="1:8" s="5" customFormat="1" ht="28.8" x14ac:dyDescent="0.3">
      <c r="A31" s="5" t="s">
        <v>40</v>
      </c>
      <c r="B31" s="6" t="s">
        <v>118</v>
      </c>
      <c r="C31" s="6">
        <v>1</v>
      </c>
      <c r="D31" s="25" t="s">
        <v>66</v>
      </c>
      <c r="E31" s="28"/>
      <c r="F31" s="28"/>
      <c r="G31" s="28"/>
      <c r="H31" s="28"/>
    </row>
    <row r="32" spans="1:8" s="5" customFormat="1" ht="28.8" x14ac:dyDescent="0.3">
      <c r="A32" s="5" t="s">
        <v>44</v>
      </c>
      <c r="B32" s="6" t="s">
        <v>119</v>
      </c>
      <c r="C32" s="6">
        <v>1</v>
      </c>
      <c r="D32" s="25" t="s">
        <v>66</v>
      </c>
      <c r="E32" s="28"/>
      <c r="F32" s="28"/>
      <c r="G32" s="28"/>
      <c r="H32" s="28"/>
    </row>
    <row r="33" spans="1:8" s="5" customFormat="1" ht="28.8" x14ac:dyDescent="0.3">
      <c r="A33" s="5" t="s">
        <v>45</v>
      </c>
      <c r="B33" s="6" t="s">
        <v>120</v>
      </c>
      <c r="C33" s="6">
        <v>2</v>
      </c>
      <c r="D33" s="25" t="s">
        <v>66</v>
      </c>
      <c r="E33" s="28"/>
      <c r="F33" s="28"/>
      <c r="G33" s="28"/>
      <c r="H33" s="28"/>
    </row>
    <row r="34" spans="1:8" s="5" customFormat="1" ht="28.8" x14ac:dyDescent="0.3">
      <c r="A34" s="5" t="s">
        <v>46</v>
      </c>
      <c r="B34" s="6" t="s">
        <v>95</v>
      </c>
      <c r="C34" s="6">
        <v>1</v>
      </c>
      <c r="D34" s="25" t="s">
        <v>66</v>
      </c>
      <c r="E34" s="28"/>
      <c r="F34" s="28"/>
      <c r="G34" s="28"/>
      <c r="H34" s="28"/>
    </row>
    <row r="35" spans="1:8" s="5" customFormat="1" x14ac:dyDescent="0.3">
      <c r="A35" s="5" t="s">
        <v>47</v>
      </c>
      <c r="B35" s="6" t="s">
        <v>96</v>
      </c>
      <c r="C35" s="6">
        <v>5</v>
      </c>
      <c r="D35" s="25" t="s">
        <v>66</v>
      </c>
      <c r="E35" s="28"/>
      <c r="F35" s="28"/>
      <c r="G35" s="28"/>
      <c r="H35" s="28"/>
    </row>
    <row r="36" spans="1:8" s="5" customFormat="1" ht="28.8" x14ac:dyDescent="0.3">
      <c r="A36" s="5" t="s">
        <v>48</v>
      </c>
      <c r="B36" s="6" t="s">
        <v>97</v>
      </c>
      <c r="C36" s="6">
        <v>6</v>
      </c>
      <c r="D36" s="25" t="s">
        <v>66</v>
      </c>
      <c r="E36" s="28"/>
      <c r="F36" s="28"/>
      <c r="G36" s="28"/>
      <c r="H36" s="28"/>
    </row>
    <row r="37" spans="1:8" s="5" customFormat="1" x14ac:dyDescent="0.3">
      <c r="A37" s="5" t="s">
        <v>49</v>
      </c>
      <c r="B37" s="6" t="s">
        <v>121</v>
      </c>
      <c r="C37" s="6">
        <v>3</v>
      </c>
      <c r="D37" s="25" t="s">
        <v>66</v>
      </c>
      <c r="E37" s="28"/>
      <c r="F37" s="28"/>
      <c r="G37" s="28"/>
      <c r="H37" s="28"/>
    </row>
    <row r="38" spans="1:8" s="5" customFormat="1" ht="43.2" x14ac:dyDescent="0.3">
      <c r="A38" s="5" t="s">
        <v>50</v>
      </c>
      <c r="B38" s="6" t="s">
        <v>98</v>
      </c>
      <c r="C38" s="6">
        <v>6</v>
      </c>
      <c r="D38" s="25" t="s">
        <v>66</v>
      </c>
      <c r="E38" s="28"/>
      <c r="F38" s="28"/>
      <c r="G38" s="28"/>
      <c r="H38" s="28"/>
    </row>
    <row r="39" spans="1:8" s="5" customFormat="1" ht="43.2" x14ac:dyDescent="0.3">
      <c r="A39" s="5" t="s">
        <v>51</v>
      </c>
      <c r="B39" s="6" t="s">
        <v>99</v>
      </c>
      <c r="C39" s="6">
        <v>13</v>
      </c>
      <c r="D39" s="25" t="s">
        <v>66</v>
      </c>
      <c r="E39" s="28"/>
      <c r="F39" s="28"/>
      <c r="G39" s="28"/>
      <c r="H39" s="28"/>
    </row>
    <row r="40" spans="1:8" s="5" customFormat="1" ht="28.8" x14ac:dyDescent="0.3">
      <c r="A40" s="5" t="s">
        <v>52</v>
      </c>
      <c r="B40" s="6" t="s">
        <v>100</v>
      </c>
      <c r="C40" s="6">
        <v>8</v>
      </c>
      <c r="D40" s="25" t="s">
        <v>66</v>
      </c>
      <c r="E40" s="28"/>
      <c r="F40" s="28"/>
      <c r="G40" s="28"/>
      <c r="H40" s="28"/>
    </row>
    <row r="41" spans="1:8" s="5" customFormat="1" ht="28.8" x14ac:dyDescent="0.3">
      <c r="A41" s="5" t="s">
        <v>53</v>
      </c>
      <c r="B41" s="6" t="s">
        <v>101</v>
      </c>
      <c r="C41" s="6">
        <v>13</v>
      </c>
      <c r="D41" s="25" t="s">
        <v>66</v>
      </c>
      <c r="E41" s="28"/>
      <c r="F41" s="28"/>
      <c r="G41" s="28"/>
      <c r="H41" s="28"/>
    </row>
    <row r="42" spans="1:8" s="5" customFormat="1" x14ac:dyDescent="0.3">
      <c r="A42" s="5" t="s">
        <v>54</v>
      </c>
      <c r="B42" s="6" t="s">
        <v>122</v>
      </c>
      <c r="C42" s="6">
        <v>1</v>
      </c>
      <c r="D42" s="25" t="s">
        <v>94</v>
      </c>
      <c r="E42" s="28"/>
      <c r="F42" s="28"/>
      <c r="G42" s="28"/>
      <c r="H42" s="28"/>
    </row>
    <row r="43" spans="1:8" s="5" customFormat="1" x14ac:dyDescent="0.3">
      <c r="A43" s="5" t="s">
        <v>55</v>
      </c>
      <c r="B43" s="6" t="s">
        <v>123</v>
      </c>
      <c r="C43" s="6">
        <v>1</v>
      </c>
      <c r="D43" s="25" t="s">
        <v>94</v>
      </c>
      <c r="E43" s="28"/>
      <c r="F43" s="28"/>
      <c r="G43" s="28"/>
      <c r="H43" s="28"/>
    </row>
    <row r="44" spans="1:8" s="5" customFormat="1" x14ac:dyDescent="0.3">
      <c r="A44" s="5" t="s">
        <v>56</v>
      </c>
      <c r="B44" s="6" t="s">
        <v>124</v>
      </c>
      <c r="C44" s="6">
        <v>1</v>
      </c>
      <c r="D44" s="25" t="s">
        <v>94</v>
      </c>
      <c r="E44" s="28"/>
      <c r="F44" s="28"/>
      <c r="G44" s="28"/>
      <c r="H44" s="28"/>
    </row>
    <row r="45" spans="1:8" s="5" customFormat="1" x14ac:dyDescent="0.3">
      <c r="A45" s="5" t="s">
        <v>57</v>
      </c>
      <c r="B45" s="6" t="s">
        <v>102</v>
      </c>
      <c r="C45" s="6">
        <v>1</v>
      </c>
      <c r="D45" s="25" t="s">
        <v>66</v>
      </c>
      <c r="E45" s="28"/>
      <c r="F45" s="28"/>
      <c r="G45" s="28"/>
      <c r="H45" s="28"/>
    </row>
    <row r="46" spans="1:8" s="11" customFormat="1" x14ac:dyDescent="0.3">
      <c r="A46" s="7"/>
      <c r="B46" s="6"/>
      <c r="C46" s="8"/>
      <c r="D46" s="9"/>
      <c r="E46" s="50" t="s">
        <v>8</v>
      </c>
      <c r="F46" s="50"/>
      <c r="G46" s="10">
        <f>SUM(G3:G45)</f>
        <v>0</v>
      </c>
      <c r="H46" s="9"/>
    </row>
    <row r="47" spans="1:8" s="11" customFormat="1" x14ac:dyDescent="0.3">
      <c r="A47" s="7"/>
      <c r="B47" s="6"/>
      <c r="C47" s="8"/>
      <c r="D47" s="9"/>
      <c r="E47" s="50" t="s">
        <v>9</v>
      </c>
      <c r="F47" s="50"/>
      <c r="G47" s="9"/>
      <c r="H47" s="10">
        <f>SUM(H3:H46)</f>
        <v>0</v>
      </c>
    </row>
    <row r="48" spans="1:8" s="11" customFormat="1" x14ac:dyDescent="0.3">
      <c r="A48" s="7"/>
      <c r="B48" s="5"/>
      <c r="C48" s="7"/>
      <c r="D48" s="50" t="s">
        <v>41</v>
      </c>
      <c r="E48" s="50"/>
      <c r="F48" s="50"/>
      <c r="G48" s="10">
        <f>SUM(G46:H47)</f>
        <v>0</v>
      </c>
      <c r="H48" s="9"/>
    </row>
    <row r="49" spans="1:8" x14ac:dyDescent="0.3">
      <c r="A49" s="2"/>
      <c r="B49" s="1"/>
      <c r="C49" s="2"/>
      <c r="D49" s="51"/>
      <c r="E49" s="51"/>
      <c r="F49" s="51"/>
      <c r="G49" s="3"/>
      <c r="H49" s="4"/>
    </row>
    <row r="50" spans="1:8" x14ac:dyDescent="0.3">
      <c r="A50" s="2"/>
      <c r="B50" s="1"/>
      <c r="C50" s="2"/>
      <c r="D50" s="2"/>
      <c r="E50" s="2"/>
      <c r="F50" s="2"/>
      <c r="G50" s="2"/>
      <c r="H50" s="2"/>
    </row>
    <row r="51" spans="1:8" x14ac:dyDescent="0.3">
      <c r="A51" s="2"/>
      <c r="B51" s="1"/>
      <c r="C51" s="2"/>
      <c r="D51" s="2"/>
      <c r="E51" s="2"/>
      <c r="F51" s="2"/>
      <c r="G51" s="2"/>
      <c r="H51" s="2"/>
    </row>
    <row r="52" spans="1:8" x14ac:dyDescent="0.3">
      <c r="A52" s="2"/>
      <c r="B52" s="1"/>
      <c r="C52" s="2"/>
      <c r="D52" s="2"/>
      <c r="E52" s="2"/>
      <c r="F52" s="2"/>
      <c r="G52" s="2"/>
      <c r="H52" s="2"/>
    </row>
    <row r="53" spans="1:8" x14ac:dyDescent="0.3">
      <c r="A53" s="2"/>
      <c r="B53" s="1"/>
      <c r="C53" s="2"/>
      <c r="D53" s="2"/>
      <c r="E53" s="2"/>
      <c r="F53" s="2"/>
      <c r="G53" s="2"/>
      <c r="H53" s="2"/>
    </row>
    <row r="54" spans="1:8" x14ac:dyDescent="0.3">
      <c r="A54" s="2"/>
      <c r="B54" s="1"/>
      <c r="C54" s="2"/>
      <c r="D54" s="2"/>
      <c r="E54" s="2"/>
      <c r="F54" s="2"/>
      <c r="G54" s="2"/>
      <c r="H54" s="2"/>
    </row>
    <row r="55" spans="1:8" x14ac:dyDescent="0.3">
      <c r="A55" s="2"/>
      <c r="B55" s="1"/>
      <c r="C55" s="2"/>
      <c r="D55" s="2"/>
      <c r="E55" s="2"/>
      <c r="F55" s="2"/>
      <c r="G55" s="2"/>
      <c r="H55" s="2"/>
    </row>
    <row r="56" spans="1:8" x14ac:dyDescent="0.3">
      <c r="A56" s="2"/>
      <c r="B56" s="1"/>
      <c r="C56" s="2"/>
      <c r="D56" s="2"/>
      <c r="E56" s="2"/>
      <c r="F56" s="2"/>
      <c r="G56" s="2"/>
      <c r="H56" s="2"/>
    </row>
    <row r="57" spans="1:8" x14ac:dyDescent="0.3">
      <c r="A57" s="2"/>
      <c r="B57" s="1"/>
      <c r="C57" s="2"/>
      <c r="D57" s="2"/>
      <c r="E57" s="2"/>
      <c r="F57" s="2"/>
      <c r="G57" s="2"/>
      <c r="H57" s="2"/>
    </row>
    <row r="58" spans="1:8" x14ac:dyDescent="0.3">
      <c r="A58" s="2"/>
      <c r="B58" s="1"/>
      <c r="C58" s="2"/>
      <c r="D58" s="2"/>
      <c r="E58" s="2"/>
      <c r="F58" s="2"/>
      <c r="G58" s="2"/>
      <c r="H58" s="2"/>
    </row>
  </sheetData>
  <mergeCells count="8">
    <mergeCell ref="E47:F47"/>
    <mergeCell ref="D48:F48"/>
    <mergeCell ref="D49:F49"/>
    <mergeCell ref="A1:A2"/>
    <mergeCell ref="B1:B2"/>
    <mergeCell ref="E1:F1"/>
    <mergeCell ref="G1:H1"/>
    <mergeCell ref="E46:F46"/>
  </mergeCells>
  <printOptions horizontalCentered="1" gridLines="1"/>
  <pageMargins left="0.11811023622047245" right="0.11811023622047245" top="0.74803149606299213" bottom="0.55118110236220474" header="0.31496062992125984" footer="0.31496062992125984"/>
  <pageSetup paperSize="9" scale="90" orientation="landscape" horizontalDpi="200" verticalDpi="200" r:id="rId1"/>
  <headerFooter>
    <oddHeader xml:space="preserve">&amp;C
</oddHeader>
    <oddFooter>&amp;C&amp;N/&amp;P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Fő összesítő</vt:lpstr>
      <vt:lpstr>Gázszerelés</vt:lpstr>
      <vt:lpstr>Fűtésszerelés</vt:lpstr>
      <vt:lpstr>'Fő összesítő'!Nyomtatási_terület</vt:lpstr>
      <vt:lpstr>Fűtésszerelés!Nyomtatási_terület</vt:lpstr>
      <vt:lpstr>Gázszerelés!Nyomtatási_terület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2018-09-18T13:39:05Z</dcterms:modified>
</cp:coreProperties>
</file>